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>
    <definedName name="_xlnm.Print_Titles" localSheetId="0">'Stundenzettel'!$8:$8</definedName>
    <definedName name="_xlnm.Print_Area" localSheetId="0">'Stundenzettel'!$A$1:$H$44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.YYYY"/>
    <numFmt numFmtId="166" formatCode="DD.MM."/>
    <numFmt numFmtId="167" formatCode="HH:MM"/>
    <numFmt numFmtId="168" formatCode="[H]:MM"/>
    <numFmt numFmtId="169" formatCode="+0.00;-0.00;0.00"/>
  </numFmts>
  <fonts count="6">
    <font>
      <name val="Calibri"/>
      <family val="2"/>
      <color theme="1"/>
      <sz val="11"/>
      <scheme val="minor"/>
    </font>
    <font>
      <b val="1"/>
      <color rgb="00D7011B"/>
      <sz val="16"/>
    </font>
    <font>
      <color rgb="00888888"/>
      <sz val="8"/>
    </font>
    <font>
      <b val="1"/>
    </font>
    <font>
      <color rgb="00888888"/>
      <sz val="9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F2F2F2"/>
      </patternFill>
    </fill>
  </fills>
  <borders count="7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top style="thin">
        <color rgb="00BBBBBB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0" fontId="4" fillId="0" borderId="0" pivotButton="0" quotePrefix="0" xfId="0"/>
    <xf numFmtId="2" fontId="0" fillId="2" borderId="1" pivotButton="0" quotePrefix="0" xfId="0"/>
    <xf numFmtId="0" fontId="3" fillId="3" borderId="1" applyAlignment="1" pivotButton="0" quotePrefix="0" xfId="0">
      <alignment horizontal="center"/>
    </xf>
    <xf numFmtId="166" fontId="0" fillId="0" borderId="1" pivotButton="0" quotePrefix="0" xfId="0"/>
    <xf numFmtId="0" fontId="0" fillId="0" borderId="1" pivotButton="0" quotePrefix="0" xfId="0"/>
    <xf numFmtId="167" fontId="0" fillId="2" borderId="1" pivotButton="0" quotePrefix="0" xfId="0"/>
    <xf numFmtId="168" fontId="0" fillId="0" borderId="1" pivotButton="0" quotePrefix="0" xfId="0"/>
    <xf numFmtId="2" fontId="0" fillId="0" borderId="1" pivotButton="0" quotePrefix="0" xfId="0"/>
    <xf numFmtId="168" fontId="3" fillId="0" borderId="0" pivotButton="0" quotePrefix="0" xfId="0"/>
    <xf numFmtId="2" fontId="3" fillId="0" borderId="0" pivotButton="0" quotePrefix="0" xfId="0"/>
    <xf numFmtId="169" fontId="0" fillId="0" borderId="0" pivotButton="0" quotePrefix="0" xfId="0"/>
    <xf numFmtId="0" fontId="5" fillId="0" borderId="6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9" customWidth="1" min="3" max="3"/>
    <col width="9" customWidth="1" min="4" max="4"/>
    <col width="12" customWidth="1" min="5" max="5"/>
    <col width="12" customWidth="1" min="6" max="6"/>
    <col width="10" customWidth="1" min="7" max="7"/>
    <col width="40" customWidth="1" min="8" max="8"/>
  </cols>
  <sheetData>
    <row r="1">
      <c r="A1" s="1" t="inlineStr">
        <is>
          <t>Stundenzettel</t>
        </is>
      </c>
      <c r="F1" s="2" t="inlineStr">
        <is>
          <t>Vorlage: www.ameax.de/tools/stundenzettel-vorlage/</t>
        </is>
      </c>
    </row>
    <row r="3">
      <c r="A3" s="3" t="inlineStr">
        <is>
          <t>Name</t>
        </is>
      </c>
      <c r="B3" s="4" t="n"/>
      <c r="C3" s="5" t="n"/>
      <c r="D3" s="6" t="n"/>
    </row>
    <row r="4">
      <c r="A4" s="3" t="inlineStr">
        <is>
          <t>Monat</t>
        </is>
      </c>
      <c r="B4" s="7" t="n">
        <v>46296</v>
      </c>
      <c r="C4" s="5" t="n"/>
      <c r="D4" s="6" t="n"/>
      <c r="E4" s="8" t="inlineStr">
        <is>
          <t>← ersten Tag des Monats eintragen, z. B. 01.11.2026</t>
        </is>
      </c>
    </row>
    <row r="5">
      <c r="A5" s="3" t="inlineStr">
        <is>
          <t>Personalnummer</t>
        </is>
      </c>
      <c r="B5" s="4" t="n"/>
      <c r="C5" s="5" t="n"/>
      <c r="D5" s="6" t="n"/>
    </row>
    <row r="6">
      <c r="A6" s="3" t="inlineStr">
        <is>
          <t>Soll-Stunden im Monat</t>
        </is>
      </c>
      <c r="B6" s="9" t="n"/>
      <c r="C6" s="5" t="n"/>
      <c r="D6" s="6" t="n"/>
    </row>
    <row r="8">
      <c r="A8" s="10" t="inlineStr">
        <is>
          <t>Datum</t>
        </is>
      </c>
      <c r="B8" s="10" t="inlineStr">
        <is>
          <t>Tag</t>
        </is>
      </c>
      <c r="C8" s="10" t="inlineStr">
        <is>
          <t>Beginn</t>
        </is>
      </c>
      <c r="D8" s="10" t="inlineStr">
        <is>
          <t>Ende</t>
        </is>
      </c>
      <c r="E8" s="10" t="inlineStr">
        <is>
          <t>Pause (Min.)</t>
        </is>
      </c>
      <c r="F8" s="10" t="inlineStr">
        <is>
          <t>Arbeitszeit</t>
        </is>
      </c>
      <c r="G8" s="10" t="inlineStr">
        <is>
          <t>Dezimal</t>
        </is>
      </c>
      <c r="H8" s="10" t="inlineStr">
        <is>
          <t>Tätigkeit / Bemerkung</t>
        </is>
      </c>
    </row>
    <row r="9">
      <c r="A9" s="11">
        <f>IF(MONTH($B$4+0)=MONTH($B$4),$B$4+0,"")</f>
        <v/>
      </c>
      <c r="B9" s="12">
        <f>IF(A9="","",CHOOSE(WEEKDAY(A9,2),"Mo","Di","Mi","Do","Fr","Sa","So"))</f>
        <v/>
      </c>
      <c r="C9" s="13" t="n"/>
      <c r="D9" s="13" t="n"/>
      <c r="E9" s="4" t="n"/>
      <c r="F9" s="14">
        <f>IF(OR(C9="",D9=""),"",MOD(D9-C9,1)-E9/1440)</f>
        <v/>
      </c>
      <c r="G9" s="15">
        <f>IF(F9="","",ROUND(F9*24,2))</f>
        <v/>
      </c>
      <c r="H9" s="4" t="n"/>
    </row>
    <row r="10">
      <c r="A10" s="11">
        <f>IF(MONTH($B$4+1)=MONTH($B$4),$B$4+1,"")</f>
        <v/>
      </c>
      <c r="B10" s="12">
        <f>IF(A10="","",CHOOSE(WEEKDAY(A10,2),"Mo","Di","Mi","Do","Fr","Sa","So"))</f>
        <v/>
      </c>
      <c r="C10" s="13" t="n"/>
      <c r="D10" s="13" t="n"/>
      <c r="E10" s="4" t="n"/>
      <c r="F10" s="14">
        <f>IF(OR(C10="",D10=""),"",MOD(D10-C10,1)-E10/1440)</f>
        <v/>
      </c>
      <c r="G10" s="15">
        <f>IF(F10="","",ROUND(F10*24,2))</f>
        <v/>
      </c>
      <c r="H10" s="4" t="n"/>
    </row>
    <row r="11">
      <c r="A11" s="11">
        <f>IF(MONTH($B$4+2)=MONTH($B$4),$B$4+2,"")</f>
        <v/>
      </c>
      <c r="B11" s="12">
        <f>IF(A11="","",CHOOSE(WEEKDAY(A11,2),"Mo","Di","Mi","Do","Fr","Sa","So"))</f>
        <v/>
      </c>
      <c r="C11" s="13" t="n"/>
      <c r="D11" s="13" t="n"/>
      <c r="E11" s="4" t="n"/>
      <c r="F11" s="14">
        <f>IF(OR(C11="",D11=""),"",MOD(D11-C11,1)-E11/1440)</f>
        <v/>
      </c>
      <c r="G11" s="15">
        <f>IF(F11="","",ROUND(F11*24,2))</f>
        <v/>
      </c>
      <c r="H11" s="4" t="n"/>
    </row>
    <row r="12">
      <c r="A12" s="11">
        <f>IF(MONTH($B$4+3)=MONTH($B$4),$B$4+3,"")</f>
        <v/>
      </c>
      <c r="B12" s="12">
        <f>IF(A12="","",CHOOSE(WEEKDAY(A12,2),"Mo","Di","Mi","Do","Fr","Sa","So"))</f>
        <v/>
      </c>
      <c r="C12" s="13" t="n"/>
      <c r="D12" s="13" t="n"/>
      <c r="E12" s="4" t="n"/>
      <c r="F12" s="14">
        <f>IF(OR(C12="",D12=""),"",MOD(D12-C12,1)-E12/1440)</f>
        <v/>
      </c>
      <c r="G12" s="15">
        <f>IF(F12="","",ROUND(F12*24,2))</f>
        <v/>
      </c>
      <c r="H12" s="4" t="n"/>
    </row>
    <row r="13">
      <c r="A13" s="11">
        <f>IF(MONTH($B$4+4)=MONTH($B$4),$B$4+4,"")</f>
        <v/>
      </c>
      <c r="B13" s="12">
        <f>IF(A13="","",CHOOSE(WEEKDAY(A13,2),"Mo","Di","Mi","Do","Fr","Sa","So"))</f>
        <v/>
      </c>
      <c r="C13" s="13" t="n"/>
      <c r="D13" s="13" t="n"/>
      <c r="E13" s="4" t="n"/>
      <c r="F13" s="14">
        <f>IF(OR(C13="",D13=""),"",MOD(D13-C13,1)-E13/1440)</f>
        <v/>
      </c>
      <c r="G13" s="15">
        <f>IF(F13="","",ROUND(F13*24,2))</f>
        <v/>
      </c>
      <c r="H13" s="4" t="n"/>
    </row>
    <row r="14">
      <c r="A14" s="11">
        <f>IF(MONTH($B$4+5)=MONTH($B$4),$B$4+5,"")</f>
        <v/>
      </c>
      <c r="B14" s="12">
        <f>IF(A14="","",CHOOSE(WEEKDAY(A14,2),"Mo","Di","Mi","Do","Fr","Sa","So"))</f>
        <v/>
      </c>
      <c r="C14" s="13" t="n"/>
      <c r="D14" s="13" t="n"/>
      <c r="E14" s="4" t="n"/>
      <c r="F14" s="14">
        <f>IF(OR(C14="",D14=""),"",MOD(D14-C14,1)-E14/1440)</f>
        <v/>
      </c>
      <c r="G14" s="15">
        <f>IF(F14="","",ROUND(F14*24,2))</f>
        <v/>
      </c>
      <c r="H14" s="4" t="n"/>
    </row>
    <row r="15">
      <c r="A15" s="11">
        <f>IF(MONTH($B$4+6)=MONTH($B$4),$B$4+6,"")</f>
        <v/>
      </c>
      <c r="B15" s="12">
        <f>IF(A15="","",CHOOSE(WEEKDAY(A15,2),"Mo","Di","Mi","Do","Fr","Sa","So"))</f>
        <v/>
      </c>
      <c r="C15" s="13" t="n"/>
      <c r="D15" s="13" t="n"/>
      <c r="E15" s="4" t="n"/>
      <c r="F15" s="14">
        <f>IF(OR(C15="",D15=""),"",MOD(D15-C15,1)-E15/1440)</f>
        <v/>
      </c>
      <c r="G15" s="15">
        <f>IF(F15="","",ROUND(F15*24,2))</f>
        <v/>
      </c>
      <c r="H15" s="4" t="n"/>
    </row>
    <row r="16">
      <c r="A16" s="11">
        <f>IF(MONTH($B$4+7)=MONTH($B$4),$B$4+7,"")</f>
        <v/>
      </c>
      <c r="B16" s="12">
        <f>IF(A16="","",CHOOSE(WEEKDAY(A16,2),"Mo","Di","Mi","Do","Fr","Sa","So"))</f>
        <v/>
      </c>
      <c r="C16" s="13" t="n"/>
      <c r="D16" s="13" t="n"/>
      <c r="E16" s="4" t="n"/>
      <c r="F16" s="14">
        <f>IF(OR(C16="",D16=""),"",MOD(D16-C16,1)-E16/1440)</f>
        <v/>
      </c>
      <c r="G16" s="15">
        <f>IF(F16="","",ROUND(F16*24,2))</f>
        <v/>
      </c>
      <c r="H16" s="4" t="n"/>
    </row>
    <row r="17">
      <c r="A17" s="11">
        <f>IF(MONTH($B$4+8)=MONTH($B$4),$B$4+8,"")</f>
        <v/>
      </c>
      <c r="B17" s="12">
        <f>IF(A17="","",CHOOSE(WEEKDAY(A17,2),"Mo","Di","Mi","Do","Fr","Sa","So"))</f>
        <v/>
      </c>
      <c r="C17" s="13" t="n"/>
      <c r="D17" s="13" t="n"/>
      <c r="E17" s="4" t="n"/>
      <c r="F17" s="14">
        <f>IF(OR(C17="",D17=""),"",MOD(D17-C17,1)-E17/1440)</f>
        <v/>
      </c>
      <c r="G17" s="15">
        <f>IF(F17="","",ROUND(F17*24,2))</f>
        <v/>
      </c>
      <c r="H17" s="4" t="n"/>
    </row>
    <row r="18">
      <c r="A18" s="11">
        <f>IF(MONTH($B$4+9)=MONTH($B$4),$B$4+9,"")</f>
        <v/>
      </c>
      <c r="B18" s="12">
        <f>IF(A18="","",CHOOSE(WEEKDAY(A18,2),"Mo","Di","Mi","Do","Fr","Sa","So"))</f>
        <v/>
      </c>
      <c r="C18" s="13" t="n"/>
      <c r="D18" s="13" t="n"/>
      <c r="E18" s="4" t="n"/>
      <c r="F18" s="14">
        <f>IF(OR(C18="",D18=""),"",MOD(D18-C18,1)-E18/1440)</f>
        <v/>
      </c>
      <c r="G18" s="15">
        <f>IF(F18="","",ROUND(F18*24,2))</f>
        <v/>
      </c>
      <c r="H18" s="4" t="n"/>
    </row>
    <row r="19">
      <c r="A19" s="11">
        <f>IF(MONTH($B$4+10)=MONTH($B$4),$B$4+10,"")</f>
        <v/>
      </c>
      <c r="B19" s="12">
        <f>IF(A19="","",CHOOSE(WEEKDAY(A19,2),"Mo","Di","Mi","Do","Fr","Sa","So"))</f>
        <v/>
      </c>
      <c r="C19" s="13" t="n"/>
      <c r="D19" s="13" t="n"/>
      <c r="E19" s="4" t="n"/>
      <c r="F19" s="14">
        <f>IF(OR(C19="",D19=""),"",MOD(D19-C19,1)-E19/1440)</f>
        <v/>
      </c>
      <c r="G19" s="15">
        <f>IF(F19="","",ROUND(F19*24,2))</f>
        <v/>
      </c>
      <c r="H19" s="4" t="n"/>
    </row>
    <row r="20">
      <c r="A20" s="11">
        <f>IF(MONTH($B$4+11)=MONTH($B$4),$B$4+11,"")</f>
        <v/>
      </c>
      <c r="B20" s="12">
        <f>IF(A20="","",CHOOSE(WEEKDAY(A20,2),"Mo","Di","Mi","Do","Fr","Sa","So"))</f>
        <v/>
      </c>
      <c r="C20" s="13" t="n"/>
      <c r="D20" s="13" t="n"/>
      <c r="E20" s="4" t="n"/>
      <c r="F20" s="14">
        <f>IF(OR(C20="",D20=""),"",MOD(D20-C20,1)-E20/1440)</f>
        <v/>
      </c>
      <c r="G20" s="15">
        <f>IF(F20="","",ROUND(F20*24,2))</f>
        <v/>
      </c>
      <c r="H20" s="4" t="n"/>
    </row>
    <row r="21">
      <c r="A21" s="11">
        <f>IF(MONTH($B$4+12)=MONTH($B$4),$B$4+12,"")</f>
        <v/>
      </c>
      <c r="B21" s="12">
        <f>IF(A21="","",CHOOSE(WEEKDAY(A21,2),"Mo","Di","Mi","Do","Fr","Sa","So"))</f>
        <v/>
      </c>
      <c r="C21" s="13" t="n"/>
      <c r="D21" s="13" t="n"/>
      <c r="E21" s="4" t="n"/>
      <c r="F21" s="14">
        <f>IF(OR(C21="",D21=""),"",MOD(D21-C21,1)-E21/1440)</f>
        <v/>
      </c>
      <c r="G21" s="15">
        <f>IF(F21="","",ROUND(F21*24,2))</f>
        <v/>
      </c>
      <c r="H21" s="4" t="n"/>
    </row>
    <row r="22">
      <c r="A22" s="11">
        <f>IF(MONTH($B$4+13)=MONTH($B$4),$B$4+13,"")</f>
        <v/>
      </c>
      <c r="B22" s="12">
        <f>IF(A22="","",CHOOSE(WEEKDAY(A22,2),"Mo","Di","Mi","Do","Fr","Sa","So"))</f>
        <v/>
      </c>
      <c r="C22" s="13" t="n"/>
      <c r="D22" s="13" t="n"/>
      <c r="E22" s="4" t="n"/>
      <c r="F22" s="14">
        <f>IF(OR(C22="",D22=""),"",MOD(D22-C22,1)-E22/1440)</f>
        <v/>
      </c>
      <c r="G22" s="15">
        <f>IF(F22="","",ROUND(F22*24,2))</f>
        <v/>
      </c>
      <c r="H22" s="4" t="n"/>
    </row>
    <row r="23">
      <c r="A23" s="11">
        <f>IF(MONTH($B$4+14)=MONTH($B$4),$B$4+14,"")</f>
        <v/>
      </c>
      <c r="B23" s="12">
        <f>IF(A23="","",CHOOSE(WEEKDAY(A23,2),"Mo","Di","Mi","Do","Fr","Sa","So"))</f>
        <v/>
      </c>
      <c r="C23" s="13" t="n"/>
      <c r="D23" s="13" t="n"/>
      <c r="E23" s="4" t="n"/>
      <c r="F23" s="14">
        <f>IF(OR(C23="",D23=""),"",MOD(D23-C23,1)-E23/1440)</f>
        <v/>
      </c>
      <c r="G23" s="15">
        <f>IF(F23="","",ROUND(F23*24,2))</f>
        <v/>
      </c>
      <c r="H23" s="4" t="n"/>
    </row>
    <row r="24">
      <c r="A24" s="11">
        <f>IF(MONTH($B$4+15)=MONTH($B$4),$B$4+15,"")</f>
        <v/>
      </c>
      <c r="B24" s="12">
        <f>IF(A24="","",CHOOSE(WEEKDAY(A24,2),"Mo","Di","Mi","Do","Fr","Sa","So"))</f>
        <v/>
      </c>
      <c r="C24" s="13" t="n"/>
      <c r="D24" s="13" t="n"/>
      <c r="E24" s="4" t="n"/>
      <c r="F24" s="14">
        <f>IF(OR(C24="",D24=""),"",MOD(D24-C24,1)-E24/1440)</f>
        <v/>
      </c>
      <c r="G24" s="15">
        <f>IF(F24="","",ROUND(F24*24,2))</f>
        <v/>
      </c>
      <c r="H24" s="4" t="n"/>
    </row>
    <row r="25">
      <c r="A25" s="11">
        <f>IF(MONTH($B$4+16)=MONTH($B$4),$B$4+16,"")</f>
        <v/>
      </c>
      <c r="B25" s="12">
        <f>IF(A25="","",CHOOSE(WEEKDAY(A25,2),"Mo","Di","Mi","Do","Fr","Sa","So"))</f>
        <v/>
      </c>
      <c r="C25" s="13" t="n"/>
      <c r="D25" s="13" t="n"/>
      <c r="E25" s="4" t="n"/>
      <c r="F25" s="14">
        <f>IF(OR(C25="",D25=""),"",MOD(D25-C25,1)-E25/1440)</f>
        <v/>
      </c>
      <c r="G25" s="15">
        <f>IF(F25="","",ROUND(F25*24,2))</f>
        <v/>
      </c>
      <c r="H25" s="4" t="n"/>
    </row>
    <row r="26">
      <c r="A26" s="11">
        <f>IF(MONTH($B$4+17)=MONTH($B$4),$B$4+17,"")</f>
        <v/>
      </c>
      <c r="B26" s="12">
        <f>IF(A26="","",CHOOSE(WEEKDAY(A26,2),"Mo","Di","Mi","Do","Fr","Sa","So"))</f>
        <v/>
      </c>
      <c r="C26" s="13" t="n"/>
      <c r="D26" s="13" t="n"/>
      <c r="E26" s="4" t="n"/>
      <c r="F26" s="14">
        <f>IF(OR(C26="",D26=""),"",MOD(D26-C26,1)-E26/1440)</f>
        <v/>
      </c>
      <c r="G26" s="15">
        <f>IF(F26="","",ROUND(F26*24,2))</f>
        <v/>
      </c>
      <c r="H26" s="4" t="n"/>
    </row>
    <row r="27">
      <c r="A27" s="11">
        <f>IF(MONTH($B$4+18)=MONTH($B$4),$B$4+18,"")</f>
        <v/>
      </c>
      <c r="B27" s="12">
        <f>IF(A27="","",CHOOSE(WEEKDAY(A27,2),"Mo","Di","Mi","Do","Fr","Sa","So"))</f>
        <v/>
      </c>
      <c r="C27" s="13" t="n"/>
      <c r="D27" s="13" t="n"/>
      <c r="E27" s="4" t="n"/>
      <c r="F27" s="14">
        <f>IF(OR(C27="",D27=""),"",MOD(D27-C27,1)-E27/1440)</f>
        <v/>
      </c>
      <c r="G27" s="15">
        <f>IF(F27="","",ROUND(F27*24,2))</f>
        <v/>
      </c>
      <c r="H27" s="4" t="n"/>
    </row>
    <row r="28">
      <c r="A28" s="11">
        <f>IF(MONTH($B$4+19)=MONTH($B$4),$B$4+19,"")</f>
        <v/>
      </c>
      <c r="B28" s="12">
        <f>IF(A28="","",CHOOSE(WEEKDAY(A28,2),"Mo","Di","Mi","Do","Fr","Sa","So"))</f>
        <v/>
      </c>
      <c r="C28" s="13" t="n"/>
      <c r="D28" s="13" t="n"/>
      <c r="E28" s="4" t="n"/>
      <c r="F28" s="14">
        <f>IF(OR(C28="",D28=""),"",MOD(D28-C28,1)-E28/1440)</f>
        <v/>
      </c>
      <c r="G28" s="15">
        <f>IF(F28="","",ROUND(F28*24,2))</f>
        <v/>
      </c>
      <c r="H28" s="4" t="n"/>
    </row>
    <row r="29">
      <c r="A29" s="11">
        <f>IF(MONTH($B$4+20)=MONTH($B$4),$B$4+20,"")</f>
        <v/>
      </c>
      <c r="B29" s="12">
        <f>IF(A29="","",CHOOSE(WEEKDAY(A29,2),"Mo","Di","Mi","Do","Fr","Sa","So"))</f>
        <v/>
      </c>
      <c r="C29" s="13" t="n"/>
      <c r="D29" s="13" t="n"/>
      <c r="E29" s="4" t="n"/>
      <c r="F29" s="14">
        <f>IF(OR(C29="",D29=""),"",MOD(D29-C29,1)-E29/1440)</f>
        <v/>
      </c>
      <c r="G29" s="15">
        <f>IF(F29="","",ROUND(F29*24,2))</f>
        <v/>
      </c>
      <c r="H29" s="4" t="n"/>
    </row>
    <row r="30">
      <c r="A30" s="11">
        <f>IF(MONTH($B$4+21)=MONTH($B$4),$B$4+21,"")</f>
        <v/>
      </c>
      <c r="B30" s="12">
        <f>IF(A30="","",CHOOSE(WEEKDAY(A30,2),"Mo","Di","Mi","Do","Fr","Sa","So"))</f>
        <v/>
      </c>
      <c r="C30" s="13" t="n"/>
      <c r="D30" s="13" t="n"/>
      <c r="E30" s="4" t="n"/>
      <c r="F30" s="14">
        <f>IF(OR(C30="",D30=""),"",MOD(D30-C30,1)-E30/1440)</f>
        <v/>
      </c>
      <c r="G30" s="15">
        <f>IF(F30="","",ROUND(F30*24,2))</f>
        <v/>
      </c>
      <c r="H30" s="4" t="n"/>
    </row>
    <row r="31">
      <c r="A31" s="11">
        <f>IF(MONTH($B$4+22)=MONTH($B$4),$B$4+22,"")</f>
        <v/>
      </c>
      <c r="B31" s="12">
        <f>IF(A31="","",CHOOSE(WEEKDAY(A31,2),"Mo","Di","Mi","Do","Fr","Sa","So"))</f>
        <v/>
      </c>
      <c r="C31" s="13" t="n"/>
      <c r="D31" s="13" t="n"/>
      <c r="E31" s="4" t="n"/>
      <c r="F31" s="14">
        <f>IF(OR(C31="",D31=""),"",MOD(D31-C31,1)-E31/1440)</f>
        <v/>
      </c>
      <c r="G31" s="15">
        <f>IF(F31="","",ROUND(F31*24,2))</f>
        <v/>
      </c>
      <c r="H31" s="4" t="n"/>
    </row>
    <row r="32">
      <c r="A32" s="11">
        <f>IF(MONTH($B$4+23)=MONTH($B$4),$B$4+23,"")</f>
        <v/>
      </c>
      <c r="B32" s="12">
        <f>IF(A32="","",CHOOSE(WEEKDAY(A32,2),"Mo","Di","Mi","Do","Fr","Sa","So"))</f>
        <v/>
      </c>
      <c r="C32" s="13" t="n"/>
      <c r="D32" s="13" t="n"/>
      <c r="E32" s="4" t="n"/>
      <c r="F32" s="14">
        <f>IF(OR(C32="",D32=""),"",MOD(D32-C32,1)-E32/1440)</f>
        <v/>
      </c>
      <c r="G32" s="15">
        <f>IF(F32="","",ROUND(F32*24,2))</f>
        <v/>
      </c>
      <c r="H32" s="4" t="n"/>
    </row>
    <row r="33">
      <c r="A33" s="11">
        <f>IF(MONTH($B$4+24)=MONTH($B$4),$B$4+24,"")</f>
        <v/>
      </c>
      <c r="B33" s="12">
        <f>IF(A33="","",CHOOSE(WEEKDAY(A33,2),"Mo","Di","Mi","Do","Fr","Sa","So"))</f>
        <v/>
      </c>
      <c r="C33" s="13" t="n"/>
      <c r="D33" s="13" t="n"/>
      <c r="E33" s="4" t="n"/>
      <c r="F33" s="14">
        <f>IF(OR(C33="",D33=""),"",MOD(D33-C33,1)-E33/1440)</f>
        <v/>
      </c>
      <c r="G33" s="15">
        <f>IF(F33="","",ROUND(F33*24,2))</f>
        <v/>
      </c>
      <c r="H33" s="4" t="n"/>
    </row>
    <row r="34">
      <c r="A34" s="11">
        <f>IF(MONTH($B$4+25)=MONTH($B$4),$B$4+25,"")</f>
        <v/>
      </c>
      <c r="B34" s="12">
        <f>IF(A34="","",CHOOSE(WEEKDAY(A34,2),"Mo","Di","Mi","Do","Fr","Sa","So"))</f>
        <v/>
      </c>
      <c r="C34" s="13" t="n"/>
      <c r="D34" s="13" t="n"/>
      <c r="E34" s="4" t="n"/>
      <c r="F34" s="14">
        <f>IF(OR(C34="",D34=""),"",MOD(D34-C34,1)-E34/1440)</f>
        <v/>
      </c>
      <c r="G34" s="15">
        <f>IF(F34="","",ROUND(F34*24,2))</f>
        <v/>
      </c>
      <c r="H34" s="4" t="n"/>
    </row>
    <row r="35">
      <c r="A35" s="11">
        <f>IF(MONTH($B$4+26)=MONTH($B$4),$B$4+26,"")</f>
        <v/>
      </c>
      <c r="B35" s="12">
        <f>IF(A35="","",CHOOSE(WEEKDAY(A35,2),"Mo","Di","Mi","Do","Fr","Sa","So"))</f>
        <v/>
      </c>
      <c r="C35" s="13" t="n"/>
      <c r="D35" s="13" t="n"/>
      <c r="E35" s="4" t="n"/>
      <c r="F35" s="14">
        <f>IF(OR(C35="",D35=""),"",MOD(D35-C35,1)-E35/1440)</f>
        <v/>
      </c>
      <c r="G35" s="15">
        <f>IF(F35="","",ROUND(F35*24,2))</f>
        <v/>
      </c>
      <c r="H35" s="4" t="n"/>
    </row>
    <row r="36">
      <c r="A36" s="11">
        <f>IF(MONTH($B$4+27)=MONTH($B$4),$B$4+27,"")</f>
        <v/>
      </c>
      <c r="B36" s="12">
        <f>IF(A36="","",CHOOSE(WEEKDAY(A36,2),"Mo","Di","Mi","Do","Fr","Sa","So"))</f>
        <v/>
      </c>
      <c r="C36" s="13" t="n"/>
      <c r="D36" s="13" t="n"/>
      <c r="E36" s="4" t="n"/>
      <c r="F36" s="14">
        <f>IF(OR(C36="",D36=""),"",MOD(D36-C36,1)-E36/1440)</f>
        <v/>
      </c>
      <c r="G36" s="15">
        <f>IF(F36="","",ROUND(F36*24,2))</f>
        <v/>
      </c>
      <c r="H36" s="4" t="n"/>
    </row>
    <row r="37">
      <c r="A37" s="11">
        <f>IF(MONTH($B$4+28)=MONTH($B$4),$B$4+28,"")</f>
        <v/>
      </c>
      <c r="B37" s="12">
        <f>IF(A37="","",CHOOSE(WEEKDAY(A37,2),"Mo","Di","Mi","Do","Fr","Sa","So"))</f>
        <v/>
      </c>
      <c r="C37" s="13" t="n"/>
      <c r="D37" s="13" t="n"/>
      <c r="E37" s="4" t="n"/>
      <c r="F37" s="14">
        <f>IF(OR(C37="",D37=""),"",MOD(D37-C37,1)-E37/1440)</f>
        <v/>
      </c>
      <c r="G37" s="15">
        <f>IF(F37="","",ROUND(F37*24,2))</f>
        <v/>
      </c>
      <c r="H37" s="4" t="n"/>
    </row>
    <row r="38">
      <c r="A38" s="11">
        <f>IF(MONTH($B$4+29)=MONTH($B$4),$B$4+29,"")</f>
        <v/>
      </c>
      <c r="B38" s="12">
        <f>IF(A38="","",CHOOSE(WEEKDAY(A38,2),"Mo","Di","Mi","Do","Fr","Sa","So"))</f>
        <v/>
      </c>
      <c r="C38" s="13" t="n"/>
      <c r="D38" s="13" t="n"/>
      <c r="E38" s="4" t="n"/>
      <c r="F38" s="14">
        <f>IF(OR(C38="",D38=""),"",MOD(D38-C38,1)-E38/1440)</f>
        <v/>
      </c>
      <c r="G38" s="15">
        <f>IF(F38="","",ROUND(F38*24,2))</f>
        <v/>
      </c>
      <c r="H38" s="4" t="n"/>
    </row>
    <row r="39">
      <c r="A39" s="11">
        <f>IF(MONTH($B$4+30)=MONTH($B$4),$B$4+30,"")</f>
        <v/>
      </c>
      <c r="B39" s="12">
        <f>IF(A39="","",CHOOSE(WEEKDAY(A39,2),"Mo","Di","Mi","Do","Fr","Sa","So"))</f>
        <v/>
      </c>
      <c r="C39" s="13" t="n"/>
      <c r="D39" s="13" t="n"/>
      <c r="E39" s="4" t="n"/>
      <c r="F39" s="14">
        <f>IF(OR(C39="",D39=""),"",MOD(D39-C39,1)-E39/1440)</f>
        <v/>
      </c>
      <c r="G39" s="15">
        <f>IF(F39="","",ROUND(F39*24,2))</f>
        <v/>
      </c>
      <c r="H39" s="4" t="n"/>
    </row>
    <row r="40">
      <c r="E40" s="3" t="inlineStr">
        <is>
          <t>Summe</t>
        </is>
      </c>
      <c r="F40" s="16">
        <f>SUM(F9:F39)</f>
        <v/>
      </c>
      <c r="G40" s="17">
        <f>SUM(G9:G39)</f>
        <v/>
      </c>
    </row>
    <row r="41">
      <c r="E41" s="3" t="inlineStr">
        <is>
          <t>Differenz zum Soll</t>
        </is>
      </c>
      <c r="G41" s="18">
        <f>IF(B6="","",G40-B6)</f>
        <v/>
      </c>
    </row>
    <row r="44">
      <c r="A44" s="19" t="inlineStr">
        <is>
          <t>Datum, Unterschrift Mitarbeiter/in</t>
        </is>
      </c>
      <c r="B44" s="20" t="n"/>
      <c r="C44" s="20" t="n"/>
      <c r="D44" s="20" t="n"/>
      <c r="E44" s="19" t="inlineStr">
        <is>
          <t>Datum, Unterschrift Vorgesetzte/r</t>
        </is>
      </c>
      <c r="F44" s="20" t="n"/>
      <c r="G44" s="20" t="n"/>
      <c r="H44" s="20" t="n"/>
    </row>
  </sheetData>
  <mergeCells count="4">
    <mergeCell ref="B6:D6"/>
    <mergeCell ref="B3:D3"/>
    <mergeCell ref="B5:D5"/>
    <mergeCell ref="B4:D4"/>
  </mergeCells>
  <dataValidations count="1">
    <dataValidation sqref="E9:E39" showDropDown="0" showInputMessage="0" showErrorMessage="0" allowBlank="1" errorTitle="Pause" error="Pause in ganzen Minuten, z. B. 30" type="whole" operator="between">
      <formula1>0</formula1>
      <formula2>600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ameax</dc:creator>
  <dc:title xmlns:dc="http://purl.org/dc/elements/1.1/">Stundenzettel-Vorlage</dc:title>
  <dcterms:created xmlns:dcterms="http://purl.org/dc/terms/" xmlns:xsi="http://www.w3.org/2001/XMLSchema-instance" xsi:type="dcterms:W3CDTF">2026-10-28T11:22:35Z</dcterms:created>
  <dcterms:modified xmlns:dcterms="http://purl.org/dc/terms/" xmlns:xsi="http://www.w3.org/2001/XMLSchema-instance" xsi:type="dcterms:W3CDTF">2026-10-28T11:22:35Z</dcterms:modified>
</cp:coreProperties>
</file>